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LSAT\LSATs\Sarah Court\A1 LSAT\ISF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15" i="1"/>
  <c r="H15" i="1"/>
  <c r="E15" i="1"/>
  <c r="G15" i="1" s="1"/>
  <c r="J14" i="1"/>
  <c r="H14" i="1"/>
  <c r="E14" i="1"/>
  <c r="G14" i="1" s="1"/>
  <c r="J13" i="1"/>
  <c r="H13" i="1"/>
  <c r="E13" i="1"/>
  <c r="J12" i="1"/>
  <c r="H12" i="1"/>
  <c r="E12" i="1"/>
  <c r="G12" i="1" s="1"/>
  <c r="J11" i="1"/>
  <c r="H11" i="1"/>
  <c r="E11" i="1"/>
  <c r="J10" i="1"/>
  <c r="H10" i="1"/>
  <c r="E10" i="1"/>
  <c r="G10" i="1" s="1"/>
  <c r="J9" i="1"/>
  <c r="H9" i="1"/>
  <c r="E9" i="1"/>
  <c r="K9" i="1" s="1"/>
  <c r="J8" i="1"/>
  <c r="H8" i="1"/>
  <c r="E8" i="1"/>
  <c r="G8" i="1" s="1"/>
  <c r="J7" i="1"/>
  <c r="H7" i="1"/>
  <c r="E7" i="1"/>
  <c r="H6" i="1"/>
  <c r="H16" i="1" l="1"/>
  <c r="H17" i="1" s="1"/>
  <c r="K11" i="1"/>
  <c r="K7" i="1"/>
  <c r="K13" i="1"/>
  <c r="G13" i="1"/>
  <c r="K15" i="1"/>
  <c r="K8" i="1"/>
  <c r="G7" i="1"/>
  <c r="K14" i="1"/>
  <c r="K12" i="1"/>
  <c r="G9" i="1"/>
  <c r="K10" i="1"/>
  <c r="G11" i="1"/>
  <c r="K16" i="1" l="1"/>
  <c r="K24" i="1" s="1"/>
  <c r="K25" i="1" s="1"/>
</calcChain>
</file>

<file path=xl/sharedStrings.xml><?xml version="1.0" encoding="utf-8"?>
<sst xmlns="http://schemas.openxmlformats.org/spreadsheetml/2006/main" count="41" uniqueCount="39">
  <si>
    <t>Costed Provision Map</t>
  </si>
  <si>
    <t xml:space="preserve">Pupil Name:  </t>
  </si>
  <si>
    <t>DOB:</t>
  </si>
  <si>
    <t xml:space="preserve">Date current provision map started: </t>
  </si>
  <si>
    <t>Provision to meet outcomes</t>
  </si>
  <si>
    <t>Ratio         (1:X)</t>
  </si>
  <si>
    <t>Session length (minutes)</t>
  </si>
  <si>
    <t>Cost per hour (including on-costs)*</t>
  </si>
  <si>
    <t>Cost per pupil per session</t>
  </si>
  <si>
    <t>Per Week</t>
  </si>
  <si>
    <t>Total hours per week</t>
  </si>
  <si>
    <t>Duration (Weeks)</t>
  </si>
  <si>
    <t>Per Year</t>
  </si>
  <si>
    <t>Sessions</t>
  </si>
  <si>
    <t>Cost</t>
  </si>
  <si>
    <t>1</t>
  </si>
  <si>
    <t>15</t>
  </si>
  <si>
    <t>Total supported hours</t>
  </si>
  <si>
    <t>Total cost</t>
  </si>
  <si>
    <t>Daily average</t>
  </si>
  <si>
    <t>One-off costs/ purchases specific to child</t>
  </si>
  <si>
    <t>Total Costs</t>
  </si>
  <si>
    <t xml:space="preserve">Total cost of support that is additional to/different from that generally available to all pupils </t>
  </si>
  <si>
    <t>Total cost over and above the notional budget</t>
  </si>
  <si>
    <t>Completion Guidance</t>
  </si>
  <si>
    <t>This should clearly cross reference with the Inclusive School Provision Plan (ISPP)</t>
  </si>
  <si>
    <t xml:space="preserve">5) Where an additional member if staff is needed in order to allow the teacher to work </t>
  </si>
  <si>
    <t>6) Where costing provision for a whole year, please calculate at 38 weeks (not 39)</t>
  </si>
  <si>
    <t xml:space="preserve">with a pupil then you should cost the additional member of staff and not the teacher. </t>
  </si>
  <si>
    <t>*Support costs allocated on the basis of a Scale 3 TA including on-costs (2021/22 approx. £14.89 per hour)</t>
  </si>
  <si>
    <t>2)  Columns E, G, H and J and &amp; and Cells K16, K22, K24 and K25 will automatically populate.</t>
  </si>
  <si>
    <t>4) Only calculate costs for provision that is additional to / different from the majority of pupils.</t>
  </si>
  <si>
    <t>Precision Teach Reading (EXAMPLE)</t>
  </si>
  <si>
    <t>7) All provision must be taking place within the normal school day</t>
  </si>
  <si>
    <t>6) Costing for members of SLT to support a child, for example at breaktime, is not appropriate.</t>
  </si>
  <si>
    <t>8) Full time 1:1 support is not appropriate</t>
  </si>
  <si>
    <t xml:space="preserve">1)  Please complete columns a,b,c,d,f and I following the example (row 6). </t>
  </si>
  <si>
    <r>
      <t xml:space="preserve">3) Please provide </t>
    </r>
    <r>
      <rPr>
        <b/>
        <u/>
        <sz val="11"/>
        <color theme="1"/>
        <rFont val="Arial"/>
        <family val="2"/>
      </rPr>
      <t>specific</t>
    </r>
    <r>
      <rPr>
        <sz val="11"/>
        <color theme="1"/>
        <rFont val="Arial"/>
        <family val="2"/>
      </rPr>
      <t xml:space="preserve"> information about the nature of the intervention in Column A. </t>
    </r>
  </si>
  <si>
    <t xml:space="preserve">Please adjust accordingly if using staff paid at a higher/lower rate.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</si>
</sst>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 vertical="top"/>
    </xf>
    <xf numFmtId="49" fontId="5" fillId="3" borderId="4" xfId="0" applyNumberFormat="1" applyFont="1" applyFill="1" applyBorder="1" applyAlignment="1" applyProtection="1">
      <alignment horizontal="center" wrapText="1"/>
    </xf>
    <xf numFmtId="49" fontId="6" fillId="3" borderId="4" xfId="0" applyNumberFormat="1" applyFont="1" applyFill="1" applyBorder="1" applyAlignment="1" applyProtection="1">
      <alignment horizontal="center" wrapText="1"/>
    </xf>
    <xf numFmtId="164" fontId="6" fillId="3" borderId="4" xfId="0" applyNumberFormat="1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/>
    </xf>
    <xf numFmtId="8" fontId="6" fillId="3" borderId="5" xfId="0" applyNumberFormat="1" applyFont="1" applyFill="1" applyBorder="1" applyAlignment="1" applyProtection="1">
      <alignment horizontal="center"/>
    </xf>
    <xf numFmtId="2" fontId="6" fillId="3" borderId="5" xfId="0" applyNumberFormat="1" applyFont="1" applyFill="1" applyBorder="1" applyAlignment="1" applyProtection="1">
      <alignment horizontal="center"/>
    </xf>
    <xf numFmtId="1" fontId="6" fillId="3" borderId="4" xfId="0" applyNumberFormat="1" applyFont="1" applyFill="1" applyBorder="1" applyAlignment="1" applyProtection="1">
      <alignment horizontal="center" wrapText="1"/>
    </xf>
    <xf numFmtId="6" fontId="6" fillId="3" borderId="4" xfId="0" applyNumberFormat="1" applyFont="1" applyFill="1" applyBorder="1" applyAlignment="1" applyProtection="1">
      <alignment horizontal="center"/>
    </xf>
    <xf numFmtId="0" fontId="0" fillId="0" borderId="0" xfId="0" applyAlignment="1"/>
    <xf numFmtId="164" fontId="7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3" fillId="0" borderId="12" xfId="0" applyFont="1" applyBorder="1" applyProtection="1"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Protection="1"/>
    <xf numFmtId="2" fontId="7" fillId="4" borderId="4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Alignment="1" applyProtection="1">
      <alignment horizontal="center"/>
    </xf>
    <xf numFmtId="0" fontId="0" fillId="0" borderId="0" xfId="0" applyBorder="1"/>
    <xf numFmtId="1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4" fontId="8" fillId="0" borderId="14" xfId="0" applyNumberFormat="1" applyFont="1" applyFill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Protection="1"/>
    <xf numFmtId="164" fontId="7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/>
    <xf numFmtId="49" fontId="7" fillId="0" borderId="3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7" fillId="0" borderId="3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7" fillId="0" borderId="4" xfId="0" applyNumberFormat="1" applyFont="1" applyFill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64" fontId="7" fillId="0" borderId="14" xfId="0" applyNumberFormat="1" applyFont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164" fontId="8" fillId="0" borderId="4" xfId="0" applyNumberFormat="1" applyFont="1" applyFill="1" applyBorder="1" applyAlignment="1" applyProtection="1">
      <alignment horizontal="center"/>
    </xf>
    <xf numFmtId="0" fontId="7" fillId="5" borderId="5" xfId="0" applyFont="1" applyFill="1" applyBorder="1"/>
    <xf numFmtId="49" fontId="0" fillId="5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7" xfId="0" applyNumberFormat="1" applyFill="1" applyBorder="1"/>
    <xf numFmtId="0" fontId="0" fillId="5" borderId="7" xfId="0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Protection="1"/>
    <xf numFmtId="0" fontId="3" fillId="0" borderId="12" xfId="0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</xf>
    <xf numFmtId="4" fontId="3" fillId="0" borderId="13" xfId="0" applyNumberFormat="1" applyFon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center"/>
    </xf>
    <xf numFmtId="0" fontId="0" fillId="0" borderId="0" xfId="0" applyFont="1"/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Protection="1"/>
    <xf numFmtId="0" fontId="3" fillId="0" borderId="1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</xf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0" fillId="0" borderId="0" xfId="0" applyFont="1" applyAlignment="1"/>
    <xf numFmtId="1" fontId="6" fillId="2" borderId="5" xfId="0" applyNumberFormat="1" applyFont="1" applyFill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1" fontId="6" fillId="2" borderId="8" xfId="0" applyNumberFormat="1" applyFont="1" applyFill="1" applyBorder="1" applyAlignment="1" applyProtection="1">
      <alignment horizontal="center" vertical="center" wrapText="1"/>
    </xf>
    <xf numFmtId="1" fontId="6" fillId="2" borderId="1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 wrapText="1"/>
    </xf>
    <xf numFmtId="164" fontId="6" fillId="2" borderId="1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0</xdr:row>
      <xdr:rowOff>38100</xdr:rowOff>
    </xdr:from>
    <xdr:to>
      <xdr:col>0</xdr:col>
      <xdr:colOff>2222500</xdr:colOff>
      <xdr:row>0</xdr:row>
      <xdr:rowOff>577849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38100"/>
          <a:ext cx="1511300" cy="53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190501</xdr:colOff>
      <xdr:row>0</xdr:row>
      <xdr:rowOff>44450</xdr:rowOff>
    </xdr:from>
    <xdr:to>
      <xdr:col>10</xdr:col>
      <xdr:colOff>685800</xdr:colOff>
      <xdr:row>0</xdr:row>
      <xdr:rowOff>590550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1" y="44450"/>
          <a:ext cx="495299" cy="546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31750</xdr:rowOff>
    </xdr:from>
    <xdr:to>
      <xdr:col>0</xdr:col>
      <xdr:colOff>615950</xdr:colOff>
      <xdr:row>0</xdr:row>
      <xdr:rowOff>584200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750"/>
          <a:ext cx="5016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F31" sqref="F31"/>
    </sheetView>
  </sheetViews>
  <sheetFormatPr defaultRowHeight="14.5" x14ac:dyDescent="0.35"/>
  <cols>
    <col min="1" max="1" width="34.36328125" customWidth="1"/>
    <col min="2" max="2" width="6" customWidth="1"/>
    <col min="4" max="4" width="10.54296875" customWidth="1"/>
    <col min="5" max="5" width="10" customWidth="1"/>
    <col min="7" max="7" width="11.81640625" customWidth="1"/>
    <col min="8" max="8" width="11.26953125" customWidth="1"/>
    <col min="11" max="11" width="11.7265625" customWidth="1"/>
  </cols>
  <sheetData>
    <row r="1" spans="1:20" ht="48.5" customHeight="1" thickBot="1" x14ac:dyDescent="0.4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"/>
    </row>
    <row r="2" spans="1:20" ht="15" thickBot="1" x14ac:dyDescent="0.4">
      <c r="A2" s="113" t="s">
        <v>1</v>
      </c>
      <c r="B2" s="114"/>
      <c r="C2" s="113" t="s">
        <v>2</v>
      </c>
      <c r="D2" s="115"/>
      <c r="E2" s="114"/>
      <c r="F2" s="113" t="s">
        <v>3</v>
      </c>
      <c r="G2" s="115"/>
      <c r="H2" s="115"/>
      <c r="I2" s="115"/>
      <c r="J2" s="115"/>
      <c r="K2" s="114"/>
    </row>
    <row r="3" spans="1:20" ht="15" thickBot="1" x14ac:dyDescent="0.4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20" ht="31" customHeight="1" x14ac:dyDescent="0.35">
      <c r="A4" s="116" t="s">
        <v>4</v>
      </c>
      <c r="B4" s="118" t="s">
        <v>5</v>
      </c>
      <c r="C4" s="120" t="s">
        <v>6</v>
      </c>
      <c r="D4" s="122" t="s">
        <v>7</v>
      </c>
      <c r="E4" s="122" t="s">
        <v>8</v>
      </c>
      <c r="F4" s="105" t="s">
        <v>9</v>
      </c>
      <c r="G4" s="106"/>
      <c r="H4" s="107" t="s">
        <v>10</v>
      </c>
      <c r="I4" s="109" t="s">
        <v>11</v>
      </c>
      <c r="J4" s="105" t="s">
        <v>12</v>
      </c>
      <c r="K4" s="106"/>
      <c r="L4" s="94" t="s">
        <v>24</v>
      </c>
      <c r="N4" s="16"/>
      <c r="O4" s="16"/>
      <c r="P4" s="16"/>
      <c r="Q4" s="16"/>
      <c r="R4" s="16"/>
    </row>
    <row r="5" spans="1:20" ht="18" customHeight="1" thickBot="1" x14ac:dyDescent="0.4">
      <c r="A5" s="117"/>
      <c r="B5" s="119"/>
      <c r="C5" s="121"/>
      <c r="D5" s="123"/>
      <c r="E5" s="123"/>
      <c r="F5" s="5" t="s">
        <v>13</v>
      </c>
      <c r="G5" s="6" t="s">
        <v>14</v>
      </c>
      <c r="H5" s="108"/>
      <c r="I5" s="110"/>
      <c r="J5" s="5" t="s">
        <v>13</v>
      </c>
      <c r="K5" s="6" t="s">
        <v>14</v>
      </c>
      <c r="L5" s="4" t="s">
        <v>36</v>
      </c>
      <c r="N5" s="92"/>
      <c r="O5" s="92"/>
      <c r="P5" s="92"/>
      <c r="Q5" s="92"/>
      <c r="R5" s="92"/>
      <c r="S5" s="81"/>
      <c r="T5" s="81"/>
    </row>
    <row r="6" spans="1:20" s="16" customFormat="1" ht="15" thickBot="1" x14ac:dyDescent="0.4">
      <c r="A6" s="7" t="s">
        <v>32</v>
      </c>
      <c r="B6" s="8" t="s">
        <v>15</v>
      </c>
      <c r="C6" s="9" t="s">
        <v>16</v>
      </c>
      <c r="D6" s="10">
        <v>14.89</v>
      </c>
      <c r="E6" s="10">
        <v>3.72</v>
      </c>
      <c r="F6" s="11">
        <v>5</v>
      </c>
      <c r="G6" s="12">
        <v>18.61</v>
      </c>
      <c r="H6" s="13">
        <f>(C6*F6)/60</f>
        <v>1.25</v>
      </c>
      <c r="I6" s="14">
        <v>12</v>
      </c>
      <c r="J6" s="11">
        <v>60</v>
      </c>
      <c r="K6" s="15">
        <v>223.35</v>
      </c>
      <c r="L6" s="1"/>
      <c r="N6" s="92"/>
      <c r="O6" s="92"/>
      <c r="P6" s="92"/>
      <c r="Q6" s="92"/>
      <c r="R6" s="92"/>
      <c r="S6" s="92"/>
      <c r="T6" s="92"/>
    </row>
    <row r="7" spans="1:20" s="81" customFormat="1" x14ac:dyDescent="0.35">
      <c r="A7" s="19"/>
      <c r="B7" s="72"/>
      <c r="C7" s="72"/>
      <c r="D7" s="73">
        <v>14.89</v>
      </c>
      <c r="E7" s="74">
        <f>IF(B7=0,0,(D7/B7)*(C7/60))</f>
        <v>0</v>
      </c>
      <c r="F7" s="75"/>
      <c r="G7" s="76">
        <f>F7*E7</f>
        <v>0</v>
      </c>
      <c r="H7" s="77">
        <f t="shared" ref="H7:H15" si="0">(C7*F7)/60</f>
        <v>0</v>
      </c>
      <c r="I7" s="78"/>
      <c r="J7" s="79">
        <f t="shared" ref="J7:J15" si="1">I7*F7</f>
        <v>0</v>
      </c>
      <c r="K7" s="80">
        <f t="shared" ref="K7:K15" si="2">E7*J7</f>
        <v>0</v>
      </c>
      <c r="L7" s="1" t="s">
        <v>30</v>
      </c>
      <c r="N7" s="92"/>
      <c r="O7" s="92"/>
      <c r="P7" s="92"/>
      <c r="Q7" s="92"/>
      <c r="R7" s="92"/>
    </row>
    <row r="8" spans="1:20" s="81" customFormat="1" x14ac:dyDescent="0.35">
      <c r="A8" s="82"/>
      <c r="B8" s="72"/>
      <c r="C8" s="72"/>
      <c r="D8" s="73">
        <v>14.89</v>
      </c>
      <c r="E8" s="74">
        <f t="shared" ref="E8:E15" si="3">IF(B8=0,0,(D8/B8)*(C8/60))</f>
        <v>0</v>
      </c>
      <c r="F8" s="75"/>
      <c r="G8" s="76">
        <f t="shared" ref="G8:G15" si="4">F8*E8</f>
        <v>0</v>
      </c>
      <c r="H8" s="77">
        <f t="shared" si="0"/>
        <v>0</v>
      </c>
      <c r="I8" s="78"/>
      <c r="J8" s="79">
        <f t="shared" si="1"/>
        <v>0</v>
      </c>
      <c r="K8" s="80">
        <f t="shared" si="2"/>
        <v>0</v>
      </c>
      <c r="L8" s="93"/>
      <c r="N8" s="1"/>
      <c r="O8" s="92"/>
      <c r="P8" s="92"/>
      <c r="Q8" s="92"/>
      <c r="R8" s="92"/>
    </row>
    <row r="9" spans="1:20" s="81" customFormat="1" x14ac:dyDescent="0.35">
      <c r="A9" s="19"/>
      <c r="B9" s="72"/>
      <c r="C9" s="72"/>
      <c r="D9" s="73">
        <v>14.89</v>
      </c>
      <c r="E9" s="74">
        <f t="shared" si="3"/>
        <v>0</v>
      </c>
      <c r="F9" s="75"/>
      <c r="G9" s="76">
        <f t="shared" si="4"/>
        <v>0</v>
      </c>
      <c r="H9" s="77">
        <f t="shared" si="0"/>
        <v>0</v>
      </c>
      <c r="I9" s="78"/>
      <c r="J9" s="79">
        <f t="shared" si="1"/>
        <v>0</v>
      </c>
      <c r="K9" s="80">
        <f t="shared" si="2"/>
        <v>0</v>
      </c>
      <c r="L9" s="1" t="s">
        <v>37</v>
      </c>
      <c r="N9" s="16"/>
      <c r="O9" s="16"/>
      <c r="P9" s="16"/>
      <c r="Q9" s="16"/>
      <c r="R9" s="16"/>
    </row>
    <row r="10" spans="1:20" s="81" customFormat="1" x14ac:dyDescent="0.35">
      <c r="A10" s="19"/>
      <c r="B10" s="72"/>
      <c r="C10" s="72"/>
      <c r="D10" s="73">
        <v>14.89</v>
      </c>
      <c r="E10" s="74">
        <f t="shared" si="3"/>
        <v>0</v>
      </c>
      <c r="F10" s="75"/>
      <c r="G10" s="76">
        <f t="shared" si="4"/>
        <v>0</v>
      </c>
      <c r="H10" s="77">
        <f t="shared" si="0"/>
        <v>0</v>
      </c>
      <c r="I10" s="78"/>
      <c r="J10" s="79">
        <f t="shared" si="1"/>
        <v>0</v>
      </c>
      <c r="K10" s="80">
        <f t="shared" si="2"/>
        <v>0</v>
      </c>
      <c r="L10" s="95" t="s">
        <v>25</v>
      </c>
      <c r="N10" s="16"/>
      <c r="O10" s="16"/>
      <c r="P10" s="16"/>
      <c r="Q10" s="16"/>
      <c r="R10" s="16"/>
    </row>
    <row r="11" spans="1:20" s="81" customFormat="1" x14ac:dyDescent="0.35">
      <c r="A11" s="19"/>
      <c r="B11" s="72"/>
      <c r="C11" s="72"/>
      <c r="D11" s="73">
        <v>14.89</v>
      </c>
      <c r="E11" s="74">
        <f t="shared" si="3"/>
        <v>0</v>
      </c>
      <c r="F11" s="75"/>
      <c r="G11" s="76">
        <f t="shared" si="4"/>
        <v>0</v>
      </c>
      <c r="H11" s="77">
        <f t="shared" si="0"/>
        <v>0</v>
      </c>
      <c r="I11" s="78"/>
      <c r="J11" s="79">
        <f t="shared" si="1"/>
        <v>0</v>
      </c>
      <c r="K11" s="80">
        <f t="shared" si="2"/>
        <v>0</v>
      </c>
      <c r="L11" s="1"/>
      <c r="N11" s="16"/>
      <c r="O11" s="16"/>
      <c r="P11" s="16"/>
      <c r="Q11" s="16"/>
      <c r="R11" s="16"/>
    </row>
    <row r="12" spans="1:20" s="81" customFormat="1" x14ac:dyDescent="0.35">
      <c r="A12" s="19"/>
      <c r="B12" s="72"/>
      <c r="C12" s="72"/>
      <c r="D12" s="73">
        <v>14.89</v>
      </c>
      <c r="E12" s="74">
        <f t="shared" si="3"/>
        <v>0</v>
      </c>
      <c r="F12" s="75"/>
      <c r="G12" s="76">
        <f t="shared" si="4"/>
        <v>0</v>
      </c>
      <c r="H12" s="77">
        <f t="shared" si="0"/>
        <v>0</v>
      </c>
      <c r="I12" s="78"/>
      <c r="J12" s="79">
        <f t="shared" si="1"/>
        <v>0</v>
      </c>
      <c r="K12" s="80">
        <f t="shared" si="2"/>
        <v>0</v>
      </c>
      <c r="L12" s="93" t="s">
        <v>31</v>
      </c>
      <c r="M12" s="16"/>
      <c r="N12" s="16"/>
      <c r="O12" s="16"/>
      <c r="P12" s="16"/>
      <c r="Q12" s="16"/>
      <c r="R12" s="16"/>
    </row>
    <row r="13" spans="1:20" s="81" customFormat="1" x14ac:dyDescent="0.35">
      <c r="A13" s="19"/>
      <c r="B13" s="72"/>
      <c r="C13" s="72"/>
      <c r="D13" s="73">
        <v>14.89</v>
      </c>
      <c r="E13" s="74">
        <f t="shared" si="3"/>
        <v>0</v>
      </c>
      <c r="F13" s="75"/>
      <c r="G13" s="76">
        <f t="shared" si="4"/>
        <v>0</v>
      </c>
      <c r="H13" s="77">
        <f t="shared" si="0"/>
        <v>0</v>
      </c>
      <c r="I13" s="78"/>
      <c r="J13" s="79">
        <f t="shared" si="1"/>
        <v>0</v>
      </c>
      <c r="K13" s="80">
        <f t="shared" si="2"/>
        <v>0</v>
      </c>
      <c r="M13" s="16"/>
      <c r="N13" s="16"/>
      <c r="O13" s="16"/>
      <c r="P13" s="16"/>
      <c r="Q13" s="16"/>
      <c r="R13" s="16"/>
    </row>
    <row r="14" spans="1:20" s="81" customFormat="1" x14ac:dyDescent="0.35">
      <c r="A14" s="19"/>
      <c r="B14" s="72"/>
      <c r="C14" s="72"/>
      <c r="D14" s="73">
        <v>14.89</v>
      </c>
      <c r="E14" s="74">
        <f t="shared" si="3"/>
        <v>0</v>
      </c>
      <c r="F14" s="75"/>
      <c r="G14" s="76">
        <f t="shared" si="4"/>
        <v>0</v>
      </c>
      <c r="H14" s="77">
        <f t="shared" si="0"/>
        <v>0</v>
      </c>
      <c r="I14" s="78"/>
      <c r="J14" s="79">
        <f t="shared" si="1"/>
        <v>0</v>
      </c>
      <c r="K14" s="80">
        <f t="shared" si="2"/>
        <v>0</v>
      </c>
      <c r="L14" s="93" t="s">
        <v>26</v>
      </c>
      <c r="M14" s="18"/>
    </row>
    <row r="15" spans="1:20" s="81" customFormat="1" ht="15" thickBot="1" x14ac:dyDescent="0.4">
      <c r="A15" s="83"/>
      <c r="B15" s="84"/>
      <c r="C15" s="84"/>
      <c r="D15" s="85">
        <v>14.89</v>
      </c>
      <c r="E15" s="86">
        <f t="shared" si="3"/>
        <v>0</v>
      </c>
      <c r="F15" s="87"/>
      <c r="G15" s="88">
        <f t="shared" si="4"/>
        <v>0</v>
      </c>
      <c r="H15" s="77">
        <f t="shared" si="0"/>
        <v>0</v>
      </c>
      <c r="I15" s="89"/>
      <c r="J15" s="90">
        <f t="shared" si="1"/>
        <v>0</v>
      </c>
      <c r="K15" s="91">
        <f t="shared" si="2"/>
        <v>0</v>
      </c>
      <c r="L15" s="93" t="s">
        <v>28</v>
      </c>
      <c r="M15" s="18"/>
    </row>
    <row r="16" spans="1:20" ht="16" thickBot="1" x14ac:dyDescent="0.4">
      <c r="A16" s="21"/>
      <c r="B16" s="22"/>
      <c r="C16" s="22"/>
      <c r="D16" s="23"/>
      <c r="E16" s="24"/>
      <c r="F16" s="96" t="s">
        <v>17</v>
      </c>
      <c r="G16" s="97"/>
      <c r="H16" s="25">
        <f>SUM(H7:H15)</f>
        <v>0</v>
      </c>
      <c r="I16" s="111" t="s">
        <v>18</v>
      </c>
      <c r="J16" s="97"/>
      <c r="K16" s="26">
        <f>SUM(K7:K15)</f>
        <v>0</v>
      </c>
      <c r="M16" s="27"/>
    </row>
    <row r="17" spans="1:13" ht="16" thickBot="1" x14ac:dyDescent="0.4">
      <c r="A17" s="21"/>
      <c r="B17" s="22"/>
      <c r="C17" s="22"/>
      <c r="D17" s="23"/>
      <c r="E17" s="24"/>
      <c r="F17" s="96" t="s">
        <v>19</v>
      </c>
      <c r="G17" s="97"/>
      <c r="H17" s="25">
        <f>H16/5</f>
        <v>0</v>
      </c>
      <c r="I17" s="28"/>
      <c r="J17" s="29"/>
      <c r="K17" s="30"/>
      <c r="L17" s="93" t="s">
        <v>34</v>
      </c>
      <c r="M17" s="27"/>
    </row>
    <row r="18" spans="1:13" ht="16" thickBot="1" x14ac:dyDescent="0.4">
      <c r="A18" s="102" t="s">
        <v>20</v>
      </c>
      <c r="B18" s="103"/>
      <c r="C18" s="104"/>
      <c r="D18" s="31"/>
      <c r="E18" s="32"/>
      <c r="F18" s="33"/>
      <c r="G18" s="33"/>
      <c r="H18" s="33"/>
      <c r="I18" s="34"/>
      <c r="J18" s="35"/>
      <c r="K18" s="36"/>
    </row>
    <row r="19" spans="1:13" ht="15.5" x14ac:dyDescent="0.35">
      <c r="A19" s="37"/>
      <c r="B19" s="22"/>
      <c r="C19" s="38"/>
      <c r="D19" s="39"/>
      <c r="E19" s="40"/>
      <c r="F19" s="41"/>
      <c r="G19" s="41"/>
      <c r="H19" s="41"/>
      <c r="I19" s="42"/>
      <c r="J19" s="43"/>
      <c r="K19" s="17"/>
      <c r="L19" s="93" t="s">
        <v>27</v>
      </c>
    </row>
    <row r="20" spans="1:13" ht="15.5" x14ac:dyDescent="0.35">
      <c r="A20" s="37"/>
      <c r="B20" s="22"/>
      <c r="C20" s="44"/>
      <c r="D20" s="39"/>
      <c r="E20" s="40"/>
      <c r="F20" s="41"/>
      <c r="G20" s="41"/>
      <c r="H20" s="41"/>
      <c r="I20" s="42"/>
      <c r="J20" s="43"/>
      <c r="K20" s="17"/>
    </row>
    <row r="21" spans="1:13" ht="19.399999999999999" customHeight="1" thickBot="1" x14ac:dyDescent="0.4">
      <c r="A21" s="45"/>
      <c r="B21" s="46"/>
      <c r="C21" s="47"/>
      <c r="D21" s="48"/>
      <c r="E21" s="49"/>
      <c r="F21" s="50"/>
      <c r="G21" s="50"/>
      <c r="H21" s="50"/>
      <c r="I21" s="51"/>
      <c r="J21" s="52"/>
      <c r="K21" s="20"/>
      <c r="L21" s="93" t="s">
        <v>33</v>
      </c>
    </row>
    <row r="22" spans="1:13" ht="16" thickBot="1" x14ac:dyDescent="0.4">
      <c r="A22" s="37"/>
      <c r="B22" s="22"/>
      <c r="C22" s="22"/>
      <c r="D22" s="23"/>
      <c r="E22" s="24"/>
      <c r="F22" s="53"/>
      <c r="G22" s="54"/>
      <c r="H22" s="54"/>
      <c r="I22" s="98" t="s">
        <v>21</v>
      </c>
      <c r="J22" s="99"/>
      <c r="K22" s="55">
        <f>SUM(K18:K21)</f>
        <v>0</v>
      </c>
    </row>
    <row r="23" spans="1:13" ht="16" thickBot="1" x14ac:dyDescent="0.4">
      <c r="A23" s="37"/>
      <c r="B23" s="22"/>
      <c r="C23" s="22"/>
      <c r="D23" s="23"/>
      <c r="E23" s="24"/>
      <c r="F23" s="53"/>
      <c r="G23" s="53"/>
      <c r="H23" s="53"/>
      <c r="I23" s="56"/>
      <c r="J23" s="53"/>
      <c r="K23" s="57"/>
      <c r="L23" s="93" t="s">
        <v>35</v>
      </c>
    </row>
    <row r="24" spans="1:13" ht="16" thickBot="1" x14ac:dyDescent="0.4">
      <c r="A24" s="100" t="s">
        <v>22</v>
      </c>
      <c r="B24" s="101"/>
      <c r="C24" s="101"/>
      <c r="D24" s="101"/>
      <c r="E24" s="101"/>
      <c r="F24" s="101"/>
      <c r="G24" s="101"/>
      <c r="H24" s="101"/>
      <c r="I24" s="101"/>
      <c r="J24" s="58"/>
      <c r="K24" s="59">
        <f>K22+K16</f>
        <v>0</v>
      </c>
      <c r="M24" s="27"/>
    </row>
    <row r="25" spans="1:13" ht="16" thickBot="1" x14ac:dyDescent="0.4">
      <c r="A25" s="60" t="s">
        <v>23</v>
      </c>
      <c r="B25" s="61"/>
      <c r="C25" s="61"/>
      <c r="D25" s="62"/>
      <c r="E25" s="63"/>
      <c r="F25" s="64"/>
      <c r="G25" s="64"/>
      <c r="H25" s="64"/>
      <c r="I25" s="65"/>
      <c r="J25" s="64"/>
      <c r="K25" s="66">
        <f>K24-6000</f>
        <v>-6000</v>
      </c>
    </row>
    <row r="26" spans="1:13" x14ac:dyDescent="0.35">
      <c r="A26" s="27" t="s">
        <v>29</v>
      </c>
      <c r="B26" s="67"/>
      <c r="C26" s="67"/>
      <c r="D26" s="68"/>
      <c r="E26" s="69"/>
      <c r="F26" s="70"/>
      <c r="G26" s="70"/>
      <c r="H26" s="70"/>
      <c r="I26" s="71"/>
      <c r="J26" s="2"/>
      <c r="K26" s="2"/>
    </row>
    <row r="27" spans="1:13" x14ac:dyDescent="0.35">
      <c r="A27" t="s">
        <v>38</v>
      </c>
    </row>
    <row r="30" spans="1:13" x14ac:dyDescent="0.35">
      <c r="D30" s="16"/>
      <c r="E30" s="16"/>
      <c r="F30" s="16"/>
      <c r="G30" s="16"/>
      <c r="H30" s="16"/>
    </row>
    <row r="31" spans="1:13" x14ac:dyDescent="0.35"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35">
      <c r="D32" s="16"/>
      <c r="E32" s="16"/>
      <c r="F32" s="16"/>
      <c r="G32" s="16"/>
      <c r="H32" s="16"/>
    </row>
    <row r="33" spans="4:8" x14ac:dyDescent="0.35">
      <c r="D33" s="16"/>
      <c r="E33" s="16"/>
      <c r="F33" s="16"/>
      <c r="G33" s="16"/>
      <c r="H33" s="16"/>
    </row>
    <row r="34" spans="4:8" x14ac:dyDescent="0.35">
      <c r="D34" s="16"/>
      <c r="E34" s="16"/>
      <c r="F34" s="16"/>
      <c r="G34" s="16"/>
      <c r="H34" s="16"/>
    </row>
  </sheetData>
  <mergeCells count="20">
    <mergeCell ref="A1:K1"/>
    <mergeCell ref="A2:B2"/>
    <mergeCell ref="C2:E2"/>
    <mergeCell ref="F2:K2"/>
    <mergeCell ref="A4:A5"/>
    <mergeCell ref="B4:B5"/>
    <mergeCell ref="C4:C5"/>
    <mergeCell ref="D4:D5"/>
    <mergeCell ref="E4:E5"/>
    <mergeCell ref="A3:K3"/>
    <mergeCell ref="F17:G17"/>
    <mergeCell ref="I22:J22"/>
    <mergeCell ref="A24:I24"/>
    <mergeCell ref="A18:C18"/>
    <mergeCell ref="F4:G4"/>
    <mergeCell ref="H4:H5"/>
    <mergeCell ref="I4:I5"/>
    <mergeCell ref="J4:K4"/>
    <mergeCell ref="F16:G16"/>
    <mergeCell ref="I16:J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Telford &amp;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Court, Sarah</dc:creator>
  <cp:lastModifiedBy>Court, Sarah</cp:lastModifiedBy>
  <cp:lastPrinted>2022-09-28T19:52:08Z</cp:lastPrinted>
  <dcterms:created xsi:type="dcterms:W3CDTF">2022-09-05T17:15:01Z</dcterms:created>
  <dcterms:modified xsi:type="dcterms:W3CDTF">2022-09-28T20:33:21Z</dcterms:modified>
</cp:coreProperties>
</file>